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date1904="1" showInkAnnotation="0" autoCompressPictures="0"/>
  <bookViews>
    <workbookView xWindow="160" yWindow="0" windowWidth="25600" windowHeight="19840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1" l="1"/>
  <c r="O13" i="1"/>
  <c r="M12" i="1"/>
  <c r="O12" i="1"/>
  <c r="M11" i="1"/>
  <c r="O11" i="1"/>
  <c r="M10" i="1"/>
  <c r="O10" i="1"/>
  <c r="M9" i="1"/>
  <c r="O9" i="1"/>
  <c r="M8" i="1"/>
  <c r="O8" i="1"/>
  <c r="M7" i="1"/>
  <c r="O7" i="1"/>
  <c r="M6" i="1"/>
  <c r="O6" i="1"/>
  <c r="M5" i="1"/>
  <c r="O5" i="1"/>
  <c r="M4" i="1"/>
  <c r="O4" i="1"/>
  <c r="M3" i="1"/>
  <c r="O3" i="1"/>
  <c r="M2" i="1"/>
  <c r="O2" i="1"/>
</calcChain>
</file>

<file path=xl/sharedStrings.xml><?xml version="1.0" encoding="utf-8"?>
<sst xmlns="http://schemas.openxmlformats.org/spreadsheetml/2006/main" count="64" uniqueCount="47">
  <si>
    <t>A</t>
  </si>
  <si>
    <t>B</t>
  </si>
  <si>
    <t>C</t>
  </si>
  <si>
    <t>D</t>
  </si>
  <si>
    <t>E</t>
  </si>
  <si>
    <t>F</t>
  </si>
  <si>
    <t>G</t>
  </si>
  <si>
    <t>H</t>
  </si>
  <si>
    <t>I</t>
  </si>
  <si>
    <t>Total</t>
  </si>
  <si>
    <t>Price</t>
  </si>
  <si>
    <t>Bang for the buck</t>
  </si>
  <si>
    <t>Vintage</t>
  </si>
  <si>
    <t>Name</t>
  </si>
  <si>
    <t>Brought by</t>
  </si>
  <si>
    <t>Wine</t>
  </si>
  <si>
    <t>Region</t>
    <phoneticPr fontId="2" type="noConversion"/>
  </si>
  <si>
    <t>ABV</t>
    <phoneticPr fontId="2" type="noConversion"/>
  </si>
  <si>
    <t>Jacob</t>
  </si>
  <si>
    <t>Michelle</t>
  </si>
  <si>
    <t>Felix</t>
  </si>
  <si>
    <t>Ray</t>
  </si>
  <si>
    <t>Andrea</t>
  </si>
  <si>
    <t>Simon</t>
  </si>
  <si>
    <t>Ben</t>
  </si>
  <si>
    <t>Darin</t>
  </si>
  <si>
    <t>Glena</t>
  </si>
  <si>
    <t>Emily</t>
  </si>
  <si>
    <t>Murray</t>
  </si>
  <si>
    <t>K</t>
  </si>
  <si>
    <t>Glenda</t>
  </si>
  <si>
    <t>J</t>
  </si>
  <si>
    <t>Sicily</t>
  </si>
  <si>
    <t>Corsica</t>
  </si>
  <si>
    <t>Sardinia</t>
  </si>
  <si>
    <t>Cos Pithos Rosso</t>
  </si>
  <si>
    <t>Santadi Rocca Rubia Riserva</t>
  </si>
  <si>
    <t>Barrua</t>
  </si>
  <si>
    <t>Clos Venturi</t>
  </si>
  <si>
    <t>Cornelissen Contadino</t>
  </si>
  <si>
    <t>Puglia</t>
  </si>
  <si>
    <t>Tenuta delle Terre Nere Caldera Sottana</t>
  </si>
  <si>
    <t>Salice Salentino</t>
  </si>
  <si>
    <t>Graci Etna Rosso</t>
  </si>
  <si>
    <t>Gulfi Nerojbleo</t>
  </si>
  <si>
    <t>Benanti Serra Della Contessa</t>
  </si>
  <si>
    <t>Surrau Cannonau di 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</si>
</sst>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3" x14ac:knownFonts="1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1" fillId="0" borderId="0" xfId="0" applyFont="1" applyBorder="1"/>
    <xf numFmtId="0" fontId="1" fillId="0" borderId="0" xfId="0" applyNumberFormat="1" applyFont="1" applyBorder="1"/>
    <xf numFmtId="172" fontId="0" fillId="0" borderId="0" xfId="0" applyNumberFormat="1"/>
    <xf numFmtId="0" fontId="1" fillId="0" borderId="0" xfId="0" applyFont="1"/>
    <xf numFmtId="0" fontId="1" fillId="0" borderId="0" xfId="0" applyNumberFormat="1" applyFont="1"/>
    <xf numFmtId="0" fontId="0" fillId="0" borderId="0" xfId="0" applyBorder="1"/>
    <xf numFmtId="0" fontId="0" fillId="0" borderId="0" xfId="0" applyNumberFormat="1" applyBorder="1"/>
    <xf numFmtId="172" fontId="0" fillId="0" borderId="0" xfId="0" applyNumberFormat="1" applyBorder="1"/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border diagonalUp="0" diagonalDown="0" outline="0">
        <left/>
        <right/>
        <top/>
        <bottom/>
      </border>
    </dxf>
    <dxf>
      <numFmt numFmtId="172" formatCode="0.0"/>
    </dxf>
    <dxf>
      <numFmt numFmtId="0" formatCode="General"/>
    </dxf>
    <dxf>
      <numFmt numFmtId="0" formatCode="General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/>
            </a:pPr>
            <a:r>
              <a:rPr lang="en-US"/>
              <a:t>Mediterranean</a:t>
            </a:r>
            <a:r>
              <a:rPr lang="en-US" baseline="0"/>
              <a:t> Islands C</a:t>
            </a:r>
            <a:r>
              <a:rPr lang="en-US"/>
              <a:t>ontest</a:t>
            </a:r>
          </a:p>
        </c:rich>
      </c:tx>
      <c:layout>
        <c:manualLayout>
          <c:xMode val="edge"/>
          <c:yMode val="edge"/>
          <c:x val="0.426885493325221"/>
          <c:y val="0.065274151436031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01201913441"/>
          <c:y val="0.156658113237375"/>
          <c:w val="0.86627153079087"/>
          <c:h val="0.676240855474667"/>
        </c:manualLayout>
      </c:layout>
      <c:scatterChart>
        <c:scatterStyle val="lineMarker"/>
        <c:varyColors val="0"/>
        <c:ser>
          <c:idx val="0"/>
          <c:order val="0"/>
          <c:tx>
            <c:v>Kermit kontest</c:v>
          </c:tx>
          <c:spPr>
            <a:ln w="28575">
              <a:noFill/>
            </a:ln>
            <a:effectLst>
              <a:outerShdw dir="2700000" sx="0" sy="0" algn="tl" rotWithShape="0">
                <a:srgbClr val="FF0000"/>
              </a:outerShdw>
            </a:effectLst>
          </c:spPr>
          <c:marker>
            <c:symbol val="circle"/>
            <c:size val="9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r="2700000" sx="0" sy="0" algn="tl" rotWithShape="0">
                  <a:srgbClr val="FF0000"/>
                </a:outerShdw>
              </a:effectLst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I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J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K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L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Sheet1!$N$2:$N$13</c:f>
              <c:numCache>
                <c:formatCode>General</c:formatCode>
                <c:ptCount val="12"/>
                <c:pt idx="0">
                  <c:v>49.0</c:v>
                </c:pt>
                <c:pt idx="1">
                  <c:v>20.0</c:v>
                </c:pt>
                <c:pt idx="2">
                  <c:v>27.0</c:v>
                </c:pt>
                <c:pt idx="3">
                  <c:v>24.0</c:v>
                </c:pt>
                <c:pt idx="4">
                  <c:v>42.0</c:v>
                </c:pt>
                <c:pt idx="5">
                  <c:v>16.0</c:v>
                </c:pt>
                <c:pt idx="6">
                  <c:v>32.0</c:v>
                </c:pt>
                <c:pt idx="7">
                  <c:v>29.0</c:v>
                </c:pt>
                <c:pt idx="8">
                  <c:v>39.0</c:v>
                </c:pt>
                <c:pt idx="9">
                  <c:v>17.0</c:v>
                </c:pt>
                <c:pt idx="10">
                  <c:v>29.0</c:v>
                </c:pt>
              </c:numCache>
            </c:numRef>
          </c:xVal>
          <c:yVal>
            <c:numRef>
              <c:f>Sheet1!$M$2:$M$13</c:f>
              <c:numCache>
                <c:formatCode>General</c:formatCode>
                <c:ptCount val="12"/>
                <c:pt idx="0">
                  <c:v>40.0</c:v>
                </c:pt>
                <c:pt idx="1">
                  <c:v>64.0</c:v>
                </c:pt>
                <c:pt idx="2">
                  <c:v>30.0</c:v>
                </c:pt>
                <c:pt idx="3">
                  <c:v>38.0</c:v>
                </c:pt>
                <c:pt idx="4">
                  <c:v>84.0</c:v>
                </c:pt>
                <c:pt idx="5">
                  <c:v>48.0</c:v>
                </c:pt>
                <c:pt idx="6">
                  <c:v>34.0</c:v>
                </c:pt>
                <c:pt idx="7">
                  <c:v>73.0</c:v>
                </c:pt>
                <c:pt idx="8">
                  <c:v>64.0</c:v>
                </c:pt>
                <c:pt idx="9">
                  <c:v>71.0</c:v>
                </c:pt>
                <c:pt idx="10">
                  <c:v>60.0</c:v>
                </c:pt>
                <c:pt idx="1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430504"/>
        <c:axId val="2125433672"/>
      </c:scatterChart>
      <c:valAx>
        <c:axId val="212543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Price ($)</a:t>
                </a:r>
              </a:p>
            </c:rich>
          </c:tx>
          <c:layout>
            <c:manualLayout>
              <c:xMode val="edge"/>
              <c:yMode val="edge"/>
              <c:x val="0.48885645423594"/>
              <c:y val="0.911227976398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5433672"/>
        <c:crosses val="autoZero"/>
        <c:crossBetween val="midCat"/>
      </c:valAx>
      <c:valAx>
        <c:axId val="2125433672"/>
        <c:scaling>
          <c:orientation val="minMax"/>
          <c:min val="0.0"/>
        </c:scaling>
        <c:delete val="0"/>
        <c:axPos val="l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Total Score</a:t>
                </a:r>
              </a:p>
            </c:rich>
          </c:tx>
          <c:layout>
            <c:manualLayout>
              <c:xMode val="edge"/>
              <c:yMode val="edge"/>
              <c:x val="0.0193164933135215"/>
              <c:y val="0.391645319791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5430504"/>
        <c:crosses val="autoZero"/>
        <c:crossBetween val="midCat"/>
        <c:majorUnit val="10.0"/>
        <c:minorUnit val="10.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19</xdr:row>
      <xdr:rowOff>38100</xdr:rowOff>
    </xdr:from>
    <xdr:to>
      <xdr:col>12</xdr:col>
      <xdr:colOff>457200</xdr:colOff>
      <xdr:row>48</xdr:row>
      <xdr:rowOff>114300</xdr:rowOff>
    </xdr:to>
    <xdr:graphicFrame macro="">
      <xdr:nvGraphicFramePr>
        <xdr:cNvPr id="1098" name="Chart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List1" displayName="List1" ref="A1:T14" totalsRowCount="1">
  <autoFilter ref="A1:T13"/>
  <tableColumns count="20">
    <tableColumn id="1" name="Wine" totalsRowDxfId="12"/>
    <tableColumn id="2" name="Jacob" totalsRowDxfId="11"/>
    <tableColumn id="3" name="Michelle" totalsRowDxfId="10"/>
    <tableColumn id="4" name="Felix" totalsRowDxfId="9"/>
    <tableColumn id="5" name="Ray" totalsRowDxfId="8"/>
    <tableColumn id="6" name="Andrea" totalsRowDxfId="7"/>
    <tableColumn id="7" name="Simon" totalsRowDxfId="6"/>
    <tableColumn id="8" name="Ben" totalsRowDxfId="5"/>
    <tableColumn id="9" name="Darin" totalsRowDxfId="4"/>
    <tableColumn id="10" name="Glena" totalsRowDxfId="3"/>
    <tableColumn id="20" name="Emily" totalsRowDxfId="2"/>
    <tableColumn id="11" name="Murray" totalsRowDxfId="1"/>
    <tableColumn id="12" name="Total" dataDxfId="15" totalsRowDxfId="0">
      <calculatedColumnFormula>(SUM(B2:L2))</calculatedColumnFormula>
    </tableColumn>
    <tableColumn id="13" name="Price" dataDxfId="14"/>
    <tableColumn id="14" name="Bang for the buck" dataDxfId="13">
      <calculatedColumnFormula>M2/N2</calculatedColumnFormula>
    </tableColumn>
    <tableColumn id="15" name="Brought by"/>
    <tableColumn id="16" name="Region"/>
    <tableColumn id="17" name="ABV"/>
    <tableColumn id="18" name="Vintage"/>
    <tableColumn id="19" name="Nam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8" sqref="A8"/>
    </sheetView>
  </sheetViews>
  <sheetFormatPr baseColWidth="10" defaultRowHeight="13" x14ac:dyDescent="0"/>
  <sheetData>
    <row r="1" spans="1:20">
      <c r="A1" s="1" t="s">
        <v>15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9</v>
      </c>
      <c r="N1" t="s">
        <v>10</v>
      </c>
      <c r="O1" t="s">
        <v>11</v>
      </c>
      <c r="P1" s="1" t="s">
        <v>14</v>
      </c>
      <c r="Q1" t="s">
        <v>16</v>
      </c>
      <c r="R1" s="1" t="s">
        <v>17</v>
      </c>
      <c r="S1" t="s">
        <v>12</v>
      </c>
      <c r="T1" t="s">
        <v>13</v>
      </c>
    </row>
    <row r="2" spans="1:20">
      <c r="A2" t="s">
        <v>0</v>
      </c>
      <c r="B2" s="1">
        <v>4</v>
      </c>
      <c r="C2" s="5">
        <v>6</v>
      </c>
      <c r="D2">
        <v>4</v>
      </c>
      <c r="E2">
        <v>6</v>
      </c>
      <c r="F2">
        <v>3</v>
      </c>
      <c r="G2">
        <v>2</v>
      </c>
      <c r="H2">
        <v>1</v>
      </c>
      <c r="I2">
        <v>2</v>
      </c>
      <c r="J2">
        <v>3</v>
      </c>
      <c r="K2">
        <v>5</v>
      </c>
      <c r="L2">
        <v>4</v>
      </c>
      <c r="M2" s="1">
        <f t="shared" ref="M2:M10" si="0">(SUM(B2:L2))</f>
        <v>40</v>
      </c>
      <c r="N2" s="1">
        <v>49</v>
      </c>
      <c r="O2" s="4">
        <f t="shared" ref="O2:O10" si="1">M2/N2</f>
        <v>0.81632653061224492</v>
      </c>
      <c r="P2" t="s">
        <v>23</v>
      </c>
      <c r="Q2" t="s">
        <v>32</v>
      </c>
      <c r="R2">
        <v>14.5</v>
      </c>
      <c r="S2">
        <v>2008</v>
      </c>
      <c r="T2" t="s">
        <v>45</v>
      </c>
    </row>
    <row r="3" spans="1:20">
      <c r="A3" t="s">
        <v>1</v>
      </c>
      <c r="B3">
        <v>6</v>
      </c>
      <c r="C3">
        <v>7</v>
      </c>
      <c r="D3">
        <v>5</v>
      </c>
      <c r="E3">
        <v>8</v>
      </c>
      <c r="F3">
        <v>2</v>
      </c>
      <c r="G3">
        <v>5</v>
      </c>
      <c r="H3" s="1">
        <v>2</v>
      </c>
      <c r="I3">
        <v>9</v>
      </c>
      <c r="J3">
        <v>9</v>
      </c>
      <c r="K3">
        <v>3</v>
      </c>
      <c r="L3" s="5">
        <v>8</v>
      </c>
      <c r="M3" s="1">
        <f t="shared" si="0"/>
        <v>64</v>
      </c>
      <c r="N3" s="1">
        <v>20</v>
      </c>
      <c r="O3" s="4">
        <f t="shared" si="1"/>
        <v>3.2</v>
      </c>
      <c r="P3" t="s">
        <v>22</v>
      </c>
      <c r="Q3" t="s">
        <v>32</v>
      </c>
      <c r="R3">
        <v>14</v>
      </c>
      <c r="S3">
        <v>2009</v>
      </c>
      <c r="T3" t="s">
        <v>44</v>
      </c>
    </row>
    <row r="4" spans="1:20">
      <c r="A4" t="s">
        <v>2</v>
      </c>
      <c r="B4">
        <v>0</v>
      </c>
      <c r="C4">
        <v>4</v>
      </c>
      <c r="D4" s="1">
        <v>3</v>
      </c>
      <c r="E4">
        <v>1</v>
      </c>
      <c r="F4">
        <v>6</v>
      </c>
      <c r="G4" s="5">
        <v>9</v>
      </c>
      <c r="H4">
        <v>0</v>
      </c>
      <c r="I4">
        <v>4</v>
      </c>
      <c r="J4">
        <v>2</v>
      </c>
      <c r="K4">
        <v>0</v>
      </c>
      <c r="L4">
        <v>1</v>
      </c>
      <c r="M4" s="1">
        <f t="shared" si="0"/>
        <v>30</v>
      </c>
      <c r="N4" s="1">
        <v>27</v>
      </c>
      <c r="O4" s="4">
        <f t="shared" si="1"/>
        <v>1.1111111111111112</v>
      </c>
      <c r="P4" t="s">
        <v>19</v>
      </c>
      <c r="Q4" t="s">
        <v>33</v>
      </c>
      <c r="R4" s="4">
        <v>13.5</v>
      </c>
      <c r="S4">
        <v>2011</v>
      </c>
      <c r="T4" t="s">
        <v>38</v>
      </c>
    </row>
    <row r="5" spans="1:20">
      <c r="A5" t="s">
        <v>3</v>
      </c>
      <c r="B5">
        <v>3</v>
      </c>
      <c r="C5">
        <v>1</v>
      </c>
      <c r="D5">
        <v>0</v>
      </c>
      <c r="E5">
        <v>1</v>
      </c>
      <c r="F5">
        <v>7</v>
      </c>
      <c r="G5">
        <v>4</v>
      </c>
      <c r="H5" s="5">
        <v>3</v>
      </c>
      <c r="I5">
        <v>7</v>
      </c>
      <c r="J5" s="1">
        <v>5</v>
      </c>
      <c r="K5" s="1">
        <v>4</v>
      </c>
      <c r="L5">
        <v>3</v>
      </c>
      <c r="M5" s="1">
        <f t="shared" si="0"/>
        <v>38</v>
      </c>
      <c r="N5" s="1">
        <v>24</v>
      </c>
      <c r="O5" s="4">
        <f t="shared" si="1"/>
        <v>1.5833333333333333</v>
      </c>
      <c r="P5" t="s">
        <v>24</v>
      </c>
      <c r="Q5" t="s">
        <v>32</v>
      </c>
      <c r="R5">
        <v>14</v>
      </c>
      <c r="S5">
        <v>2012</v>
      </c>
      <c r="T5" t="s">
        <v>43</v>
      </c>
    </row>
    <row r="6" spans="1:20">
      <c r="A6" t="s">
        <v>4</v>
      </c>
      <c r="B6">
        <v>8</v>
      </c>
      <c r="C6">
        <v>9</v>
      </c>
      <c r="D6">
        <v>7</v>
      </c>
      <c r="E6" s="1">
        <v>9</v>
      </c>
      <c r="F6" s="5">
        <v>9</v>
      </c>
      <c r="G6">
        <v>3</v>
      </c>
      <c r="H6">
        <v>8</v>
      </c>
      <c r="I6">
        <v>5</v>
      </c>
      <c r="J6">
        <v>8</v>
      </c>
      <c r="K6">
        <v>9</v>
      </c>
      <c r="L6">
        <v>9</v>
      </c>
      <c r="M6" s="1">
        <f t="shared" si="0"/>
        <v>84</v>
      </c>
      <c r="N6" s="1">
        <v>42</v>
      </c>
      <c r="O6" s="4">
        <f t="shared" si="1"/>
        <v>2</v>
      </c>
      <c r="P6" t="s">
        <v>30</v>
      </c>
      <c r="Q6" t="s">
        <v>34</v>
      </c>
      <c r="R6">
        <v>14.5</v>
      </c>
      <c r="S6">
        <v>2009</v>
      </c>
      <c r="T6" t="s">
        <v>37</v>
      </c>
    </row>
    <row r="7" spans="1:20">
      <c r="A7" t="s">
        <v>5</v>
      </c>
      <c r="B7">
        <v>5</v>
      </c>
      <c r="C7">
        <v>5</v>
      </c>
      <c r="D7">
        <v>6</v>
      </c>
      <c r="E7">
        <v>4</v>
      </c>
      <c r="F7">
        <v>4</v>
      </c>
      <c r="G7">
        <v>1</v>
      </c>
      <c r="H7">
        <v>9</v>
      </c>
      <c r="I7" s="6">
        <v>3</v>
      </c>
      <c r="J7">
        <v>0</v>
      </c>
      <c r="K7">
        <v>6</v>
      </c>
      <c r="L7">
        <v>5</v>
      </c>
      <c r="M7" s="1">
        <f t="shared" si="0"/>
        <v>48</v>
      </c>
      <c r="N7" s="1">
        <v>16</v>
      </c>
      <c r="O7" s="4">
        <f t="shared" si="1"/>
        <v>3</v>
      </c>
      <c r="P7" t="s">
        <v>28</v>
      </c>
      <c r="Q7" t="s">
        <v>34</v>
      </c>
      <c r="R7">
        <v>14</v>
      </c>
      <c r="S7">
        <v>2011</v>
      </c>
      <c r="T7" t="s">
        <v>46</v>
      </c>
    </row>
    <row r="8" spans="1:20">
      <c r="A8" t="s">
        <v>6</v>
      </c>
      <c r="B8">
        <v>1</v>
      </c>
      <c r="C8">
        <v>0</v>
      </c>
      <c r="D8" s="5">
        <v>2</v>
      </c>
      <c r="E8">
        <v>2</v>
      </c>
      <c r="F8" s="1">
        <v>5</v>
      </c>
      <c r="G8">
        <v>6</v>
      </c>
      <c r="H8">
        <v>10</v>
      </c>
      <c r="I8">
        <v>1</v>
      </c>
      <c r="J8">
        <v>6</v>
      </c>
      <c r="K8">
        <v>1</v>
      </c>
      <c r="L8">
        <v>0</v>
      </c>
      <c r="M8" s="1">
        <f t="shared" si="0"/>
        <v>34</v>
      </c>
      <c r="N8" s="1">
        <v>32</v>
      </c>
      <c r="O8" s="4">
        <f t="shared" si="1"/>
        <v>1.0625</v>
      </c>
      <c r="P8" t="s">
        <v>25</v>
      </c>
      <c r="Q8" t="s">
        <v>32</v>
      </c>
      <c r="R8">
        <v>12</v>
      </c>
      <c r="S8">
        <v>2013</v>
      </c>
      <c r="T8" t="s">
        <v>35</v>
      </c>
    </row>
    <row r="9" spans="1:20">
      <c r="A9" t="s">
        <v>7</v>
      </c>
      <c r="B9">
        <v>7</v>
      </c>
      <c r="C9">
        <v>2</v>
      </c>
      <c r="D9">
        <v>8</v>
      </c>
      <c r="E9">
        <v>3</v>
      </c>
      <c r="F9">
        <v>8</v>
      </c>
      <c r="G9" s="1">
        <v>10</v>
      </c>
      <c r="H9">
        <v>7</v>
      </c>
      <c r="I9">
        <v>10</v>
      </c>
      <c r="J9">
        <v>4</v>
      </c>
      <c r="K9">
        <v>8</v>
      </c>
      <c r="L9">
        <v>6</v>
      </c>
      <c r="M9" s="1">
        <f t="shared" si="0"/>
        <v>73</v>
      </c>
      <c r="N9" s="1">
        <v>29</v>
      </c>
      <c r="O9" s="4">
        <f t="shared" si="1"/>
        <v>2.5172413793103448</v>
      </c>
      <c r="P9" t="s">
        <v>21</v>
      </c>
      <c r="Q9" t="s">
        <v>34</v>
      </c>
      <c r="R9">
        <v>14</v>
      </c>
      <c r="S9">
        <v>2009</v>
      </c>
      <c r="T9" t="s">
        <v>36</v>
      </c>
    </row>
    <row r="10" spans="1:20">
      <c r="A10" t="s">
        <v>8</v>
      </c>
      <c r="B10" s="5">
        <v>2</v>
      </c>
      <c r="C10" s="1">
        <v>3</v>
      </c>
      <c r="D10">
        <v>9</v>
      </c>
      <c r="E10">
        <v>5</v>
      </c>
      <c r="F10">
        <v>10</v>
      </c>
      <c r="G10">
        <v>8</v>
      </c>
      <c r="H10">
        <v>6</v>
      </c>
      <c r="I10">
        <v>6</v>
      </c>
      <c r="J10">
        <v>1</v>
      </c>
      <c r="K10">
        <v>7</v>
      </c>
      <c r="L10">
        <v>7</v>
      </c>
      <c r="M10" s="1">
        <f t="shared" si="0"/>
        <v>64</v>
      </c>
      <c r="N10" s="1">
        <v>39</v>
      </c>
      <c r="O10" s="4">
        <f t="shared" si="1"/>
        <v>1.641025641025641</v>
      </c>
      <c r="P10" t="s">
        <v>20</v>
      </c>
      <c r="Q10" t="s">
        <v>32</v>
      </c>
      <c r="R10">
        <v>14.5</v>
      </c>
      <c r="S10">
        <v>2012</v>
      </c>
      <c r="T10" t="s">
        <v>41</v>
      </c>
    </row>
    <row r="11" spans="1:20">
      <c r="A11" t="s">
        <v>31</v>
      </c>
      <c r="B11" s="5">
        <v>9</v>
      </c>
      <c r="C11" s="1">
        <v>8</v>
      </c>
      <c r="D11">
        <v>1</v>
      </c>
      <c r="E11">
        <v>10</v>
      </c>
      <c r="F11">
        <v>0</v>
      </c>
      <c r="G11">
        <v>0</v>
      </c>
      <c r="H11">
        <v>5</v>
      </c>
      <c r="I11">
        <v>8</v>
      </c>
      <c r="J11">
        <v>10</v>
      </c>
      <c r="K11">
        <v>10</v>
      </c>
      <c r="L11">
        <v>10</v>
      </c>
      <c r="M11" s="1">
        <f>(SUM(B11:L11))</f>
        <v>71</v>
      </c>
      <c r="N11" s="1">
        <v>17</v>
      </c>
      <c r="O11" s="4">
        <f>M11/N11</f>
        <v>4.1764705882352944</v>
      </c>
      <c r="P11" t="s">
        <v>27</v>
      </c>
      <c r="Q11" t="s">
        <v>40</v>
      </c>
      <c r="R11">
        <v>13.5</v>
      </c>
      <c r="S11">
        <v>2010</v>
      </c>
      <c r="T11" t="s">
        <v>42</v>
      </c>
    </row>
    <row r="12" spans="1:20">
      <c r="A12" t="s">
        <v>29</v>
      </c>
      <c r="B12" s="5">
        <v>10</v>
      </c>
      <c r="C12" s="1">
        <v>10</v>
      </c>
      <c r="D12">
        <v>10</v>
      </c>
      <c r="E12">
        <v>7</v>
      </c>
      <c r="F12">
        <v>1</v>
      </c>
      <c r="G12">
        <v>7</v>
      </c>
      <c r="H12">
        <v>4</v>
      </c>
      <c r="I12">
        <v>0</v>
      </c>
      <c r="J12">
        <v>7</v>
      </c>
      <c r="K12">
        <v>2</v>
      </c>
      <c r="L12">
        <v>2</v>
      </c>
      <c r="M12" s="1">
        <f>(SUM(B12:L12))</f>
        <v>60</v>
      </c>
      <c r="N12" s="1">
        <v>29</v>
      </c>
      <c r="O12" s="4">
        <f>M12/N12</f>
        <v>2.0689655172413794</v>
      </c>
      <c r="P12" t="s">
        <v>18</v>
      </c>
      <c r="Q12" t="s">
        <v>32</v>
      </c>
      <c r="R12">
        <v>13.5</v>
      </c>
      <c r="S12">
        <v>2013</v>
      </c>
      <c r="T12" t="s">
        <v>39</v>
      </c>
    </row>
    <row r="13" spans="1:20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>
        <f>(SUM(B13:L13))</f>
        <v>0</v>
      </c>
      <c r="N13" s="8"/>
      <c r="O13" s="9" t="e">
        <f>M13/N13</f>
        <v>#DIV/0!</v>
      </c>
      <c r="P13" s="7"/>
      <c r="Q13" s="7"/>
      <c r="R13" s="7"/>
      <c r="S13" s="7"/>
      <c r="T13" s="7"/>
    </row>
    <row r="14" spans="1:20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</row>
  </sheetData>
  <phoneticPr fontId="2" type="noConversion"/>
  <dataValidations count="1">
    <dataValidation allowBlank="1" showInputMessage="1" showErrorMessage="1" sqref="M2:M13 O2:O13"/>
  </dataValidations>
  <pageMargins left="0.75" right="0.75" top="1" bottom="1" header="0.5" footer="0.5"/>
  <pageSetup paperSize="0"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Salmon</dc:creator>
  <cp:lastModifiedBy>Felix Salmon</cp:lastModifiedBy>
  <dcterms:created xsi:type="dcterms:W3CDTF">2007-11-18T21:26:56Z</dcterms:created>
  <dcterms:modified xsi:type="dcterms:W3CDTF">2015-03-03T15:46:53Z</dcterms:modified>
</cp:coreProperties>
</file>